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rtfolio V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b val="1"/>
    </font>
    <font>
      <b val="1"/>
      <color rgb="00FFFFFF"/>
    </font>
    <font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E2A44"/>
      </patternFill>
    </fill>
    <fill>
      <patternFill patternType="solid">
        <fgColor rgb="00FFF6D6"/>
      </patternFill>
    </fill>
    <fill>
      <patternFill patternType="solid">
        <fgColor rgb="00EAF1FF"/>
      </patternFill>
    </fill>
    <fill>
      <patternFill patternType="solid">
        <fgColor rgb="002B3A5C"/>
      </patternFill>
    </fill>
  </fills>
  <borders count="2">
    <border>
      <left/>
      <right/>
      <top/>
      <bottom/>
      <diagonal/>
    </border>
    <border>
      <left style="thin">
        <color rgb="00D5DBE5"/>
      </left>
      <right style="thin">
        <color rgb="00D5DBE5"/>
      </right>
      <top style="thin">
        <color rgb="00D5DBE5"/>
      </top>
      <bottom style="thin">
        <color rgb="00D5DBE5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164" fontId="0" fillId="3" borderId="0" pivotButton="0" quotePrefix="0" xfId="0"/>
    <xf numFmtId="9" fontId="0" fillId="3" borderId="0" pivotButton="0" quotePrefix="0" xfId="0"/>
    <xf numFmtId="2" fontId="0" fillId="4" borderId="0" pivotButton="0" quotePrefix="0" xfId="0"/>
    <xf numFmtId="0" fontId="3" fillId="5" borderId="1" applyAlignment="1" pivotButton="0" quotePrefix="0" xfId="0">
      <alignment horizontal="center" wrapText="1"/>
    </xf>
    <xf numFmtId="0" fontId="0" fillId="3" borderId="1" pivotButton="0" quotePrefix="0" xfId="0"/>
    <xf numFmtId="164" fontId="0" fillId="3" borderId="1" pivotButton="0" quotePrefix="0" xfId="0"/>
    <xf numFmtId="165" fontId="0" fillId="0" borderId="1" pivotButton="0" quotePrefix="0" xfId="0"/>
    <xf numFmtId="10" fontId="0" fillId="3" borderId="1" pivotButton="0" quotePrefix="0" xfId="0"/>
    <xf numFmtId="164" fontId="0" fillId="0" borderId="1" pivotButton="0" quotePrefix="0" xfId="0"/>
    <xf numFmtId="10" fontId="0" fillId="0" borderId="1" pivotButton="0" quotePrefix="0" xfId="0"/>
    <xf numFmtId="0" fontId="0" fillId="0" borderId="1" pivotButton="0" quotePrefix="0" xfId="0"/>
    <xf numFmtId="0" fontId="2" fillId="4" borderId="0" pivotButton="0" quotePrefix="0" xfId="0"/>
    <xf numFmtId="164" fontId="2" fillId="4" borderId="0" pivotButton="0" quotePrefix="0" xfId="0"/>
    <xf numFmtId="165" fontId="2" fillId="4" borderId="0" pivotButton="0" quotePrefix="0" xfId="0"/>
    <xf numFmtId="10" fontId="2" fillId="4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2" customWidth="1" min="3" max="3"/>
    <col width="14" customWidth="1" min="4" max="4"/>
    <col width="14" customWidth="1" min="5" max="5"/>
    <col width="14" customWidth="1" min="6" max="6"/>
    <col width="14" customWidth="1" min="7" max="7"/>
    <col width="40" customWidth="1" min="8" max="8"/>
  </cols>
  <sheetData>
    <row r="1" ht="26" customHeight="1">
      <c r="A1" s="1" t="inlineStr">
        <is>
          <t>Signal Pilot · Portfolio VAR &amp; Allocation Tracker</t>
        </is>
      </c>
    </row>
    <row r="3">
      <c r="A3" s="2" t="inlineStr">
        <is>
          <t>Account size</t>
        </is>
      </c>
      <c r="B3" s="3" t="n">
        <v>100000</v>
      </c>
      <c r="C3" s="2" t="inlineStr">
        <is>
          <t>Confidence</t>
        </is>
      </c>
      <c r="D3" s="4" t="n">
        <v>0.95</v>
      </c>
      <c r="E3" s="2" t="inlineStr">
        <is>
          <t>z-score</t>
        </is>
      </c>
      <c r="F3" s="5">
        <f>NORM.S.INV(D3)</f>
        <v/>
      </c>
    </row>
    <row r="5">
      <c r="A5" s="6" t="inlineStr">
        <is>
          <t>Symbol</t>
        </is>
      </c>
      <c r="B5" s="6" t="inlineStr">
        <is>
          <t>Position value</t>
        </is>
      </c>
      <c r="C5" s="6" t="inlineStr">
        <is>
          <t>Weight</t>
        </is>
      </c>
      <c r="D5" s="6" t="inlineStr">
        <is>
          <t>Daily vol %</t>
        </is>
      </c>
      <c r="E5" s="6" t="inlineStr">
        <is>
          <t>Daily VAR $</t>
        </is>
      </c>
      <c r="F5" s="6" t="inlineStr">
        <is>
          <t>Daily VAR % acct</t>
        </is>
      </c>
      <c r="G5" s="6" t="inlineStr">
        <is>
          <t>Ann. vol %</t>
        </is>
      </c>
      <c r="H5" s="6" t="inlineStr">
        <is>
          <t>Notes</t>
        </is>
      </c>
    </row>
    <row r="6">
      <c r="A6" s="7" t="inlineStr">
        <is>
          <t>BTCUSD</t>
        </is>
      </c>
      <c r="B6" s="8" t="n">
        <v>18000</v>
      </c>
      <c r="C6" s="9">
        <f>IF($B$3=0,0,B6/$B$3)</f>
        <v/>
      </c>
      <c r="D6" s="10" t="n">
        <v>0.031</v>
      </c>
      <c r="E6" s="11">
        <f>B6*D6*$F$3</f>
        <v/>
      </c>
      <c r="F6" s="12">
        <f>IF($B$3=0,0,E6/$B$3)</f>
        <v/>
      </c>
      <c r="G6" s="9">
        <f>D6*SQRT(252)</f>
        <v/>
      </c>
      <c r="H6" s="13" t="n"/>
    </row>
    <row r="7">
      <c r="A7" s="7" t="inlineStr">
        <is>
          <t>XAUUSD</t>
        </is>
      </c>
      <c r="B7" s="8" t="n">
        <v>12000</v>
      </c>
      <c r="C7" s="9">
        <f>IF($B$3=0,0,B7/$B$3)</f>
        <v/>
      </c>
      <c r="D7" s="10" t="n">
        <v>0.008999999999999999</v>
      </c>
      <c r="E7" s="11">
        <f>B7*D7*$F$3</f>
        <v/>
      </c>
      <c r="F7" s="12">
        <f>IF($B$3=0,0,E7/$B$3)</f>
        <v/>
      </c>
      <c r="G7" s="9">
        <f>D7*SQRT(252)</f>
        <v/>
      </c>
      <c r="H7" s="13" t="n"/>
    </row>
    <row r="8">
      <c r="A8" s="7" t="inlineStr">
        <is>
          <t>SPX</t>
        </is>
      </c>
      <c r="B8" s="8" t="n">
        <v>22000</v>
      </c>
      <c r="C8" s="9">
        <f>IF($B$3=0,0,B8/$B$3)</f>
        <v/>
      </c>
      <c r="D8" s="10" t="n">
        <v>0.011</v>
      </c>
      <c r="E8" s="11">
        <f>B8*D8*$F$3</f>
        <v/>
      </c>
      <c r="F8" s="12">
        <f>IF($B$3=0,0,E8/$B$3)</f>
        <v/>
      </c>
      <c r="G8" s="9">
        <f>D8*SQRT(252)</f>
        <v/>
      </c>
      <c r="H8" s="13" t="n"/>
    </row>
    <row r="9">
      <c r="A9" s="7" t="inlineStr">
        <is>
          <t>NVDA</t>
        </is>
      </c>
      <c r="B9" s="8" t="n">
        <v>9000</v>
      </c>
      <c r="C9" s="9">
        <f>IF($B$3=0,0,B9/$B$3)</f>
        <v/>
      </c>
      <c r="D9" s="10" t="n">
        <v>0.026</v>
      </c>
      <c r="E9" s="11">
        <f>B9*D9*$F$3</f>
        <v/>
      </c>
      <c r="F9" s="12">
        <f>IF($B$3=0,0,E9/$B$3)</f>
        <v/>
      </c>
      <c r="G9" s="9">
        <f>D9*SQRT(252)</f>
        <v/>
      </c>
      <c r="H9" s="13" t="n"/>
    </row>
    <row r="10">
      <c r="A10" s="7" t="inlineStr"/>
      <c r="B10" s="8" t="n"/>
      <c r="C10" s="9">
        <f>IF($B$3=0,0,B10/$B$3)</f>
        <v/>
      </c>
      <c r="D10" s="10" t="n"/>
      <c r="E10" s="11">
        <f>B10*D10*$F$3</f>
        <v/>
      </c>
      <c r="F10" s="12">
        <f>IF($B$3=0,0,E10/$B$3)</f>
        <v/>
      </c>
      <c r="G10" s="9">
        <f>D10*SQRT(252)</f>
        <v/>
      </c>
      <c r="H10" s="13" t="n"/>
    </row>
    <row r="11">
      <c r="A11" s="7" t="inlineStr"/>
      <c r="B11" s="8" t="n"/>
      <c r="C11" s="9">
        <f>IF($B$3=0,0,B11/$B$3)</f>
        <v/>
      </c>
      <c r="D11" s="10" t="n"/>
      <c r="E11" s="11">
        <f>B11*D11*$F$3</f>
        <v/>
      </c>
      <c r="F11" s="12">
        <f>IF($B$3=0,0,E11/$B$3)</f>
        <v/>
      </c>
      <c r="G11" s="9">
        <f>D11*SQRT(252)</f>
        <v/>
      </c>
      <c r="H11" s="13" t="n"/>
    </row>
    <row r="12">
      <c r="A12" s="7" t="inlineStr"/>
      <c r="B12" s="8" t="n"/>
      <c r="C12" s="9">
        <f>IF($B$3=0,0,B12/$B$3)</f>
        <v/>
      </c>
      <c r="D12" s="10" t="n"/>
      <c r="E12" s="11">
        <f>B12*D12*$F$3</f>
        <v/>
      </c>
      <c r="F12" s="12">
        <f>IF($B$3=0,0,E12/$B$3)</f>
        <v/>
      </c>
      <c r="G12" s="9">
        <f>D12*SQRT(252)</f>
        <v/>
      </c>
      <c r="H12" s="13" t="n"/>
    </row>
    <row r="13">
      <c r="A13" s="7" t="inlineStr"/>
      <c r="B13" s="8" t="n"/>
      <c r="C13" s="9">
        <f>IF($B$3=0,0,B13/$B$3)</f>
        <v/>
      </c>
      <c r="D13" s="10" t="n"/>
      <c r="E13" s="11">
        <f>B13*D13*$F$3</f>
        <v/>
      </c>
      <c r="F13" s="12">
        <f>IF($B$3=0,0,E13/$B$3)</f>
        <v/>
      </c>
      <c r="G13" s="9">
        <f>D13*SQRT(252)</f>
        <v/>
      </c>
      <c r="H13" s="13" t="n"/>
    </row>
    <row r="14">
      <c r="A14" s="7" t="inlineStr"/>
      <c r="B14" s="8" t="n"/>
      <c r="C14" s="9">
        <f>IF($B$3=0,0,B14/$B$3)</f>
        <v/>
      </c>
      <c r="D14" s="10" t="n"/>
      <c r="E14" s="11">
        <f>B14*D14*$F$3</f>
        <v/>
      </c>
      <c r="F14" s="12">
        <f>IF($B$3=0,0,E14/$B$3)</f>
        <v/>
      </c>
      <c r="G14" s="9">
        <f>D14*SQRT(252)</f>
        <v/>
      </c>
      <c r="H14" s="13" t="n"/>
    </row>
    <row r="15">
      <c r="A15" s="7" t="inlineStr"/>
      <c r="B15" s="8" t="n"/>
      <c r="C15" s="9">
        <f>IF($B$3=0,0,B15/$B$3)</f>
        <v/>
      </c>
      <c r="D15" s="10" t="n"/>
      <c r="E15" s="11">
        <f>B15*D15*$F$3</f>
        <v/>
      </c>
      <c r="F15" s="12">
        <f>IF($B$3=0,0,E15/$B$3)</f>
        <v/>
      </c>
      <c r="G15" s="9">
        <f>D15*SQRT(252)</f>
        <v/>
      </c>
      <c r="H15" s="13" t="n"/>
    </row>
    <row r="16">
      <c r="A16" s="7" t="inlineStr"/>
      <c r="B16" s="8" t="n"/>
      <c r="C16" s="9">
        <f>IF($B$3=0,0,B16/$B$3)</f>
        <v/>
      </c>
      <c r="D16" s="10" t="n"/>
      <c r="E16" s="11">
        <f>B16*D16*$F$3</f>
        <v/>
      </c>
      <c r="F16" s="12">
        <f>IF($B$3=0,0,E16/$B$3)</f>
        <v/>
      </c>
      <c r="G16" s="9">
        <f>D16*SQRT(252)</f>
        <v/>
      </c>
      <c r="H16" s="13" t="n"/>
    </row>
    <row r="17">
      <c r="A17" s="7" t="inlineStr"/>
      <c r="B17" s="8" t="n"/>
      <c r="C17" s="9">
        <f>IF($B$3=0,0,B17/$B$3)</f>
        <v/>
      </c>
      <c r="D17" s="10" t="n"/>
      <c r="E17" s="11">
        <f>B17*D17*$F$3</f>
        <v/>
      </c>
      <c r="F17" s="12">
        <f>IF($B$3=0,0,E17/$B$3)</f>
        <v/>
      </c>
      <c r="G17" s="9">
        <f>D17*SQRT(252)</f>
        <v/>
      </c>
      <c r="H17" s="13" t="n"/>
    </row>
    <row r="18">
      <c r="A18" s="14" t="inlineStr">
        <is>
          <t>TOTAL</t>
        </is>
      </c>
      <c r="B18" s="15">
        <f>SUM(B6:B17)</f>
        <v/>
      </c>
      <c r="C18" s="16">
        <f>SUM(C6:C17)</f>
        <v/>
      </c>
      <c r="D18" s="14" t="n"/>
      <c r="E18" s="15">
        <f>SUM(E6:E17)</f>
        <v/>
      </c>
      <c r="F18" s="17">
        <f>SUM(F6:F17)</f>
        <v/>
      </c>
      <c r="G18" s="14" t="n"/>
      <c r="H18" s="14" t="inlineStr">
        <is>
          <t>Summed VAR assumes perfect correlation — a deliberate worst case.</t>
        </is>
      </c>
    </row>
    <row r="20">
      <c r="A20" s="18" t="inlineStr">
        <is>
          <t>• This is the simple parametric VAR taught in the lesson, not a risk system.</t>
        </is>
      </c>
    </row>
    <row r="21">
      <c r="A21" s="18" t="inlineStr">
        <is>
          <t>• Summing position VARs ignores diversification, so the total is conservative.</t>
        </is>
      </c>
    </row>
    <row r="22">
      <c r="A22" s="18" t="inlineStr">
        <is>
          <t>• Use the correlation matrix template to see which positions actually move together.</t>
        </is>
      </c>
    </row>
    <row r="24" ht="28" customHeight="1">
      <c r="A24" s="19" t="inlineStr">
        <is>
          <t>Educational only. Trading involves substantial risk of loss. Not financial advice. Past performance does not guarantee future results. Every figure here is one you enter yourself.</t>
        </is>
      </c>
    </row>
  </sheetData>
  <mergeCells count="2">
    <mergeCell ref="A24:H2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2026-08-21T13:04:41Z</dcterms:created>
  <dcterms:modified xsi:type="dcterms:W3CDTF">2026-08-21T13:04:41Z</dcterms:modified>
</cp:coreProperties>
</file>