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Kelly Calculato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0.0%"/>
    <numFmt numFmtId="165" formatCode="$#,##0.00"/>
    <numFmt numFmtId="166" formatCode="0.00R"/>
  </numFmts>
  <fonts count="4">
    <font>
      <name val="Calibri"/>
      <family val="2"/>
      <color theme="1"/>
      <sz val="11"/>
      <scheme val="minor"/>
    </font>
    <font>
      <b val="1"/>
      <color rgb="00FFFFFF"/>
      <sz val="13"/>
    </font>
    <font>
      <b val="1"/>
    </font>
    <font>
      <i val="1"/>
      <color rgb="006B7280"/>
      <sz val="9"/>
    </font>
  </fonts>
  <fills count="5">
    <fill>
      <patternFill/>
    </fill>
    <fill>
      <patternFill patternType="gray125"/>
    </fill>
    <fill>
      <patternFill patternType="solid">
        <fgColor rgb="001E2A44"/>
      </patternFill>
    </fill>
    <fill>
      <patternFill patternType="solid">
        <fgColor rgb="00FFF6D6"/>
      </patternFill>
    </fill>
    <fill>
      <patternFill patternType="solid">
        <fgColor rgb="00EAF1FF"/>
      </patternFill>
    </fill>
  </fills>
  <borders count="2">
    <border>
      <left/>
      <right/>
      <top/>
      <bottom/>
      <diagonal/>
    </border>
    <border>
      <left style="thin">
        <color rgb="00D5DBE5"/>
      </left>
      <right style="thin">
        <color rgb="00D5DBE5"/>
      </right>
      <top style="thin">
        <color rgb="00D5DBE5"/>
      </top>
      <bottom style="thin">
        <color rgb="00D5DBE5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2" borderId="0" applyAlignment="1" pivotButton="0" quotePrefix="0" xfId="0">
      <alignment horizontal="left" vertical="center" indent="1"/>
    </xf>
    <xf numFmtId="0" fontId="2" fillId="0" borderId="0" pivotButton="0" quotePrefix="0" xfId="0"/>
    <xf numFmtId="0" fontId="0" fillId="0" borderId="1" pivotButton="0" quotePrefix="0" xfId="0"/>
    <xf numFmtId="164" fontId="0" fillId="3" borderId="1" pivotButton="0" quotePrefix="0" xfId="0"/>
    <xf numFmtId="165" fontId="0" fillId="3" borderId="1" pivotButton="0" quotePrefix="0" xfId="0"/>
    <xf numFmtId="2" fontId="2" fillId="4" borderId="1" pivotButton="0" quotePrefix="0" xfId="0"/>
    <xf numFmtId="0" fontId="3" fillId="0" borderId="0" pivotButton="0" quotePrefix="0" xfId="0"/>
    <xf numFmtId="164" fontId="2" fillId="4" borderId="1" pivotButton="0" quotePrefix="0" xfId="0"/>
    <xf numFmtId="165" fontId="2" fillId="4" borderId="1" pivotButton="0" quotePrefix="0" xfId="0"/>
    <xf numFmtId="166" fontId="2" fillId="4" borderId="1" pivotButton="0" quotePrefix="0" xfId="0"/>
    <xf numFmtId="0" fontId="3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9"/>
  <sheetViews>
    <sheetView workbookViewId="0">
      <selection activeCell="A1" sqref="A1"/>
    </sheetView>
  </sheetViews>
  <sheetFormatPr baseColWidth="8" defaultRowHeight="15"/>
  <cols>
    <col width="34" customWidth="1" min="1" max="1"/>
    <col width="16" customWidth="1" min="2" max="2"/>
    <col width="4" customWidth="1" min="3" max="3"/>
    <col width="52" customWidth="1" min="4" max="4"/>
  </cols>
  <sheetData>
    <row r="1" ht="26" customHeight="1">
      <c r="A1" s="1" t="inlineStr">
        <is>
          <t>Signal Pilot · Kelly Criterion &amp; Expectancy Calculator</t>
        </is>
      </c>
    </row>
    <row r="3">
      <c r="A3" s="2" t="inlineStr">
        <is>
          <t>YOUR NUMBERS — edit the yellow cells</t>
        </is>
      </c>
    </row>
    <row r="4">
      <c r="A4" s="3" t="inlineStr">
        <is>
          <t>Win rate (wins ÷ total trades)</t>
        </is>
      </c>
      <c r="B4" s="4" t="n">
        <v>0.583</v>
      </c>
    </row>
    <row r="5">
      <c r="A5" s="3" t="inlineStr">
        <is>
          <t>Average winner</t>
        </is>
      </c>
      <c r="B5" s="5" t="n">
        <v>360</v>
      </c>
    </row>
    <row r="6">
      <c r="A6" s="3" t="inlineStr">
        <is>
          <t>Average loser (positive number)</t>
        </is>
      </c>
      <c r="B6" s="5" t="n">
        <v>200</v>
      </c>
    </row>
    <row r="7">
      <c r="A7" s="2" t="inlineStr">
        <is>
          <t>RESULTS</t>
        </is>
      </c>
    </row>
    <row r="8">
      <c r="A8" s="3" t="inlineStr">
        <is>
          <t>Payoff ratio (AvgW ÷ AvgL)</t>
        </is>
      </c>
      <c r="B8" s="6">
        <f>B5/B6</f>
        <v/>
      </c>
      <c r="D8" s="7" t="inlineStr">
        <is>
          <t>How many times bigger a winner is than a loser.</t>
        </is>
      </c>
    </row>
    <row r="9">
      <c r="A9" s="3" t="inlineStr">
        <is>
          <t>Full Kelly %</t>
        </is>
      </c>
      <c r="B9" s="8">
        <f>(B4*(B5/B6)-(1-B4))/(B5/B6)</f>
        <v/>
      </c>
      <c r="D9" s="7" t="inlineStr">
        <is>
          <t>Kelly % = (WR × payoff − (1 − WR)) ÷ payoff</t>
        </is>
      </c>
    </row>
    <row r="10">
      <c r="A10" s="3" t="inlineStr">
        <is>
          <t>Half Kelly %</t>
        </is>
      </c>
      <c r="B10" s="8">
        <f>B9/2</f>
        <v/>
      </c>
      <c r="D10" s="7" t="inlineStr">
        <is>
          <t>Common compromise — half the growth-optimal bet.</t>
        </is>
      </c>
    </row>
    <row r="11">
      <c r="A11" s="3" t="inlineStr">
        <is>
          <t>Quarter Kelly %</t>
        </is>
      </c>
      <c r="B11" s="8">
        <f>B9/4</f>
        <v/>
      </c>
      <c r="D11" s="7" t="inlineStr">
        <is>
          <t>What the lesson recommends. Smoother equity curve.</t>
        </is>
      </c>
    </row>
    <row r="12">
      <c r="A12" s="3" t="inlineStr">
        <is>
          <t>Expectancy per trade</t>
        </is>
      </c>
      <c r="B12" s="9">
        <f>B4*B5-(1-B4)*B6</f>
        <v/>
      </c>
      <c r="D12" s="7" t="inlineStr">
        <is>
          <t>Average result per trade at these inputs.</t>
        </is>
      </c>
    </row>
    <row r="13">
      <c r="A13" s="3" t="inlineStr">
        <is>
          <t>Expectancy in R</t>
        </is>
      </c>
      <c r="B13" s="10">
        <f>(B4*B5-(1-B4)*B6)/B6</f>
        <v/>
      </c>
      <c r="D13" s="7" t="inlineStr">
        <is>
          <t>Same thing expressed in units of your risk.</t>
        </is>
      </c>
    </row>
    <row r="15">
      <c r="A15" s="7" t="inlineStr">
        <is>
          <t>• Kelly assumes your win rate and payoff ratio are stable and measured over a meaningful sample.</t>
        </is>
      </c>
    </row>
    <row r="16">
      <c r="A16" s="7" t="inlineStr">
        <is>
          <t>• They are not stable over small samples. Full Kelly is aggressive; most people size well below it.</t>
        </is>
      </c>
    </row>
    <row r="17">
      <c r="A17" s="7" t="inlineStr">
        <is>
          <t>• A negative Kelly % means these inputs describe a losing edge — no position size fixes that.</t>
        </is>
      </c>
    </row>
    <row r="19" ht="28" customHeight="1">
      <c r="A19" s="11" t="inlineStr">
        <is>
          <t>Educational only. Trading involves substantial risk of loss. Not financial advice. Past performance does not guarantee future results. Every figure here is one you enter yourself.</t>
        </is>
      </c>
    </row>
  </sheetData>
  <mergeCells count="2">
    <mergeCell ref="A1:D1"/>
    <mergeCell ref="A19:D1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2026-08-21T13:04:41Z</dcterms:created>
  <dcterms:modified xsi:type="dcterms:W3CDTF">2026-08-21T13:04:41Z</dcterms:modified>
</cp:coreProperties>
</file>